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curl1\Desktop\"/>
    </mc:Choice>
  </mc:AlternateContent>
  <xr:revisionPtr revIDLastSave="0" documentId="8_{D1201A34-0773-497E-828F-CCD914CC4F9B}" xr6:coauthVersionLast="47" xr6:coauthVersionMax="47" xr10:uidLastSave="{00000000-0000-0000-0000-000000000000}"/>
  <bookViews>
    <workbookView xWindow="-120" yWindow="-120" windowWidth="21840" windowHeight="13140" xr2:uid="{00000000-000D-0000-FFFF-FFFF00000000}"/>
  </bookViews>
  <sheets>
    <sheet name="Annual Leave Calculator" sheetId="4" r:id="rId1"/>
    <sheet name="Holiday Entitlement" sheetId="5"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4" l="1"/>
  <c r="A15" i="4"/>
  <c r="B15" i="4" s="1"/>
  <c r="D21" i="4" s="1"/>
  <c r="A8" i="4"/>
  <c r="B8" i="4" s="1"/>
  <c r="B11" i="4" l="1"/>
  <c r="C11" i="4" s="1"/>
  <c r="B21" i="4" s="1"/>
  <c r="C21" i="4"/>
  <c r="A21"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Claire Sansom</author>
  </authors>
  <commentList>
    <comment ref="C3" authorId="0" shapeId="0" xr:uid="{78529C37-3232-44E5-A589-562CE16E8565}">
      <text>
        <r>
          <rPr>
            <sz val="9"/>
            <color indexed="81"/>
            <rFont val="Tahoma"/>
            <family val="2"/>
          </rPr>
          <t>If not applicable please leave these fields blank</t>
        </r>
      </text>
    </comment>
    <comment ref="B4" authorId="0" shapeId="0" xr:uid="{901F4D90-09D0-4CF1-9E49-7C9FF2195627}">
      <text>
        <r>
          <rPr>
            <sz val="9"/>
            <color indexed="81"/>
            <rFont val="Tahoma"/>
            <family val="2"/>
          </rPr>
          <t xml:space="preserve">If the leave date is the 4th April, complete months worked would total 7 (Sept - March). Complete Columns D &amp; E to calculate April. 
</t>
        </r>
      </text>
    </comment>
    <comment ref="D4" authorId="0" shapeId="0" xr:uid="{68F12DE0-9276-4280-BA64-52D18E6793AF}">
      <text>
        <r>
          <rPr>
            <sz val="9"/>
            <color indexed="81"/>
            <rFont val="Tahoma"/>
            <family val="2"/>
          </rPr>
          <t xml:space="preserve">If the leave date is 4th April, input the total days in the month of April - 30 days
</t>
        </r>
      </text>
    </comment>
    <comment ref="C5" authorId="0" shapeId="0" xr:uid="{89E958C5-23A3-4B3E-A95F-827BD6DE6546}">
      <text>
        <r>
          <rPr>
            <sz val="9"/>
            <color indexed="81"/>
            <rFont val="Tahoma"/>
            <family val="2"/>
          </rPr>
          <t>If not applicable please leave this field blank</t>
        </r>
      </text>
    </comment>
    <comment ref="D5" authorId="0" shapeId="0" xr:uid="{88F01BFC-26D2-405F-8D12-BB57CA417DD0}">
      <text>
        <r>
          <rPr>
            <sz val="9"/>
            <color indexed="81"/>
            <rFont val="Tahoma"/>
            <family val="2"/>
          </rPr>
          <t>If not applicable please leave this field blank</t>
        </r>
      </text>
    </comment>
  </commentList>
</comments>
</file>

<file path=xl/sharedStrings.xml><?xml version="1.0" encoding="utf-8"?>
<sst xmlns="http://schemas.openxmlformats.org/spreadsheetml/2006/main" count="54" uniqueCount="41">
  <si>
    <t xml:space="preserve">Annual Leave Calculator </t>
  </si>
  <si>
    <t>If left part way through a month</t>
  </si>
  <si>
    <t>A. Holiday Entitlement</t>
  </si>
  <si>
    <t>B. Complete  Months Worked in Academic Year</t>
  </si>
  <si>
    <t>C.  Date Left (Day only e.g. 4 for the 4th April)</t>
  </si>
  <si>
    <t>D.  Total Calendar Days  in last month worked</t>
  </si>
  <si>
    <t>Office use only</t>
  </si>
  <si>
    <t>E.  Contracted Hours</t>
  </si>
  <si>
    <t>F.  Entitlement in Days</t>
  </si>
  <si>
    <t>G.  Entitlement in Hours</t>
  </si>
  <si>
    <t xml:space="preserve">H.  Bank Holidays and Fixed Days 
</t>
  </si>
  <si>
    <t>Bank Holiday Dates</t>
  </si>
  <si>
    <t xml:space="preserve">I.  AllocatedDays </t>
  </si>
  <si>
    <t>J.  Allocated Hours</t>
  </si>
  <si>
    <t>Total number of annual leave for the academic year is:</t>
  </si>
  <si>
    <t xml:space="preserve">With an additional Bank Holiday and Fixed Day entitlement of: </t>
  </si>
  <si>
    <t xml:space="preserve">Days </t>
  </si>
  <si>
    <t xml:space="preserve">Hours </t>
  </si>
  <si>
    <t>Holiday Entitlement</t>
  </si>
  <si>
    <t>Staff Group</t>
  </si>
  <si>
    <t>Scale Point</t>
  </si>
  <si>
    <t>Annual Holiday Entitlement Days</t>
  </si>
  <si>
    <t xml:space="preserve">Bands 1-9 of  Professional Support Staff </t>
  </si>
  <si>
    <t>4 - 19 &lt;5 years service</t>
  </si>
  <si>
    <t>21 Days</t>
  </si>
  <si>
    <t>4 - 19 &gt;5 years service</t>
  </si>
  <si>
    <t>26 Days</t>
  </si>
  <si>
    <t>20 - 27 &lt;5 years service</t>
  </si>
  <si>
    <t>23 Days</t>
  </si>
  <si>
    <t>20 - 27 &gt;5 years service</t>
  </si>
  <si>
    <t>28 Days</t>
  </si>
  <si>
    <t>28 - 34 &lt;5 years service</t>
  </si>
  <si>
    <t>25 Days</t>
  </si>
  <si>
    <t>28 - 34 &gt;5 years service</t>
  </si>
  <si>
    <t>30 Days</t>
  </si>
  <si>
    <t>35 - 51</t>
  </si>
  <si>
    <t>31 Days</t>
  </si>
  <si>
    <t>Senior Managers Pay Scale</t>
  </si>
  <si>
    <t>AC2, AC3, AC4</t>
  </si>
  <si>
    <t>36 Days</t>
  </si>
  <si>
    <t>Professors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</si>
</sst>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scheme val="minor"/>
    </font>
    <font>
      <b/>
      <sz val="11"/>
      <color theme="0"/>
      <name val="Calibri"/>
      <family val="2"/>
      <scheme val="minor"/>
    </font>
    <font>
      <b/>
      <sz val="11"/>
      <color theme="1"/>
      <name val="Calibri"/>
      <family val="2"/>
      <scheme val="minor"/>
    </font>
    <font>
      <b/>
      <sz val="14"/>
      <color theme="0"/>
      <name val="Arial Black"/>
      <family val="2"/>
    </font>
    <font>
      <sz val="9"/>
      <color indexed="81"/>
      <name val="Tahoma"/>
      <family val="2"/>
    </font>
    <font>
      <u/>
      <sz val="11"/>
      <color theme="10"/>
      <name val="Calibri"/>
      <family val="2"/>
      <scheme val="minor"/>
    </font>
  </fonts>
  <fills count="9">
    <fill>
      <patternFill patternType="none"/>
    </fill>
    <fill>
      <patternFill patternType="gray125"/>
    </fill>
    <fill>
      <patternFill patternType="solid">
        <fgColor theme="5" tint="0.39997558519241921"/>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0070C0"/>
        <bgColor indexed="64"/>
      </patternFill>
    </fill>
    <fill>
      <patternFill patternType="solid">
        <fgColor theme="0" tint="-0.499984740745262"/>
        <bgColor indexed="64"/>
      </patternFill>
    </fill>
    <fill>
      <patternFill patternType="solid">
        <fgColor theme="2"/>
        <bgColor indexed="64"/>
      </patternFill>
    </fill>
    <fill>
      <patternFill patternType="solid">
        <fgColor theme="9" tint="0.79998168889431442"/>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47">
    <xf numFmtId="0" fontId="0" fillId="0" borderId="0" xfId="0"/>
    <xf numFmtId="0" fontId="3" fillId="6" borderId="2" xfId="0" applyFont="1" applyFill="1" applyBorder="1" applyAlignment="1">
      <alignment horizontal="centerContinuous"/>
    </xf>
    <xf numFmtId="0" fontId="0" fillId="0" borderId="1"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0" xfId="0" applyAlignment="1">
      <alignment horizontal="center"/>
    </xf>
    <xf numFmtId="49" fontId="1" fillId="5" borderId="5" xfId="0" applyNumberFormat="1" applyFont="1" applyFill="1" applyBorder="1" applyAlignment="1">
      <alignment horizontal="center" vertical="center" wrapText="1"/>
    </xf>
    <xf numFmtId="49" fontId="1" fillId="5" borderId="6" xfId="0" applyNumberFormat="1" applyFont="1" applyFill="1" applyBorder="1" applyAlignment="1">
      <alignment horizontal="center" wrapText="1"/>
    </xf>
    <xf numFmtId="49" fontId="1" fillId="5" borderId="7" xfId="0" applyNumberFormat="1" applyFont="1" applyFill="1" applyBorder="1" applyAlignment="1">
      <alignment horizontal="center" vertical="center" wrapText="1"/>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5" fillId="0" borderId="4" xfId="1" applyBorder="1" applyAlignment="1" applyProtection="1">
      <alignment horizontal="center"/>
    </xf>
    <xf numFmtId="49" fontId="2" fillId="2" borderId="7" xfId="0" applyNumberFormat="1" applyFont="1" applyFill="1" applyBorder="1" applyAlignment="1">
      <alignment horizontal="center" wrapText="1"/>
    </xf>
    <xf numFmtId="2" fontId="0" fillId="0" borderId="11" xfId="0" applyNumberFormat="1" applyBorder="1" applyAlignment="1">
      <alignment horizontal="center"/>
    </xf>
    <xf numFmtId="49" fontId="1" fillId="5" borderId="8" xfId="0" applyNumberFormat="1" applyFont="1" applyFill="1" applyBorder="1" applyAlignment="1">
      <alignment horizontal="center" vertical="center" wrapText="1"/>
    </xf>
    <xf numFmtId="49" fontId="1" fillId="5" borderId="7" xfId="0" applyNumberFormat="1" applyFont="1" applyFill="1" applyBorder="1" applyAlignment="1">
      <alignment horizontal="center" wrapText="1"/>
    </xf>
    <xf numFmtId="164" fontId="0" fillId="3" borderId="9" xfId="0" applyNumberFormat="1" applyFill="1" applyBorder="1" applyAlignment="1">
      <alignment horizontal="center"/>
    </xf>
    <xf numFmtId="164" fontId="0" fillId="3" borderId="12" xfId="0" applyNumberFormat="1" applyFill="1" applyBorder="1" applyAlignment="1">
      <alignment horizontal="center"/>
    </xf>
    <xf numFmtId="0" fontId="2" fillId="0" borderId="0" xfId="0" applyFont="1" applyAlignment="1">
      <alignment horizontal="center"/>
    </xf>
    <xf numFmtId="0" fontId="5" fillId="0" borderId="0" xfId="1" applyAlignment="1" applyProtection="1">
      <alignment horizontal="center"/>
    </xf>
    <xf numFmtId="2" fontId="1" fillId="5" borderId="5" xfId="0" applyNumberFormat="1" applyFont="1" applyFill="1" applyBorder="1" applyAlignment="1">
      <alignment horizontal="center" wrapText="1"/>
    </xf>
    <xf numFmtId="2" fontId="1" fillId="5" borderId="8" xfId="0" applyNumberFormat="1" applyFont="1" applyFill="1" applyBorder="1" applyAlignment="1">
      <alignment horizontal="center" wrapText="1"/>
    </xf>
    <xf numFmtId="0" fontId="1" fillId="5" borderId="13" xfId="0" applyFont="1" applyFill="1" applyBorder="1" applyAlignment="1">
      <alignment horizontal="center"/>
    </xf>
    <xf numFmtId="0" fontId="1" fillId="5" borderId="14" xfId="0" applyFont="1" applyFill="1" applyBorder="1" applyAlignment="1">
      <alignment horizontal="center"/>
    </xf>
    <xf numFmtId="164" fontId="0" fillId="4" borderId="15" xfId="0" applyNumberFormat="1" applyFill="1" applyBorder="1" applyAlignment="1">
      <alignment horizontal="center"/>
    </xf>
    <xf numFmtId="164" fontId="0" fillId="4" borderId="16" xfId="0" applyNumberFormat="1" applyFill="1" applyBorder="1" applyAlignment="1">
      <alignment horizontal="center"/>
    </xf>
    <xf numFmtId="0" fontId="2" fillId="0" borderId="17" xfId="0" applyFont="1" applyBorder="1"/>
    <xf numFmtId="49" fontId="2" fillId="0" borderId="0" xfId="0" applyNumberFormat="1" applyFont="1"/>
    <xf numFmtId="0" fontId="2" fillId="0" borderId="0" xfId="0" applyFont="1"/>
    <xf numFmtId="0" fontId="2" fillId="0" borderId="18" xfId="0" applyFont="1" applyBorder="1"/>
    <xf numFmtId="49" fontId="2" fillId="0" borderId="19" xfId="0" applyNumberFormat="1" applyFont="1" applyBorder="1"/>
    <xf numFmtId="0" fontId="2" fillId="0" borderId="20" xfId="0" applyFont="1" applyBorder="1"/>
    <xf numFmtId="0" fontId="0" fillId="8" borderId="21" xfId="0" applyFill="1" applyBorder="1"/>
    <xf numFmtId="49" fontId="0" fillId="8" borderId="0" xfId="0" applyNumberFormat="1" applyFill="1"/>
    <xf numFmtId="0" fontId="0" fillId="8" borderId="22" xfId="0" applyFill="1" applyBorder="1"/>
    <xf numFmtId="0" fontId="0" fillId="0" borderId="21" xfId="0" applyBorder="1"/>
    <xf numFmtId="49" fontId="0" fillId="0" borderId="0" xfId="0" applyNumberFormat="1"/>
    <xf numFmtId="0" fontId="0" fillId="0" borderId="22" xfId="0" applyBorder="1"/>
    <xf numFmtId="0" fontId="0" fillId="0" borderId="23" xfId="0" applyBorder="1"/>
    <xf numFmtId="49" fontId="0" fillId="0" borderId="24" xfId="0" applyNumberFormat="1" applyBorder="1"/>
    <xf numFmtId="0" fontId="0" fillId="0" borderId="25" xfId="0" applyBorder="1"/>
    <xf numFmtId="0" fontId="2" fillId="7" borderId="4" xfId="0" applyFont="1" applyFill="1" applyBorder="1" applyAlignment="1">
      <alignment horizontal="center" wrapText="1"/>
    </xf>
    <xf numFmtId="0" fontId="0" fillId="7" borderId="0" xfId="0" applyFill="1" applyAlignment="1">
      <alignment horizontal="center" wrapText="1"/>
    </xf>
    <xf numFmtId="0" fontId="2" fillId="7" borderId="0" xfId="0" applyFont="1" applyFill="1" applyAlignment="1">
      <alignment horizontal="center" wrapText="1"/>
    </xf>
    <xf numFmtId="0" fontId="1" fillId="5" borderId="1" xfId="0" applyFont="1" applyFill="1" applyBorder="1" applyAlignment="1">
      <alignment horizontal="center"/>
    </xf>
    <xf numFmtId="0" fontId="1" fillId="5" borderId="3"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gov.uk/bank-holidays"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79CF6-F2F8-4B9C-BFF6-4F14F1A8C288}">
  <dimension ref="A1:D21"/>
  <sheetViews>
    <sheetView tabSelected="1" showWhiteSpace="0" zoomScaleNormal="100" workbookViewId="0">
      <selection activeCell="I10" sqref="I10"/>
    </sheetView>
  </sheetViews>
  <sheetFormatPr defaultColWidth="8.7109375" defaultRowHeight="15" x14ac:dyDescent="0.25"/>
  <cols>
    <col min="1" max="4" width="19.7109375" style="5" customWidth="1"/>
  </cols>
  <sheetData>
    <row r="1" spans="1:4" ht="23.25" thickBot="1" x14ac:dyDescent="0.5">
      <c r="A1" s="1" t="s">
        <v>0</v>
      </c>
      <c r="B1" s="1"/>
      <c r="C1" s="1"/>
      <c r="D1" s="1"/>
    </row>
    <row r="2" spans="1:4" ht="15.75" thickBot="1" x14ac:dyDescent="0.3">
      <c r="A2" s="2"/>
      <c r="B2" s="3"/>
      <c r="C2" s="3"/>
      <c r="D2" s="3"/>
    </row>
    <row r="3" spans="1:4" ht="15.75" thickBot="1" x14ac:dyDescent="0.3">
      <c r="A3" s="4"/>
      <c r="C3" s="45" t="s">
        <v>1</v>
      </c>
      <c r="D3" s="46"/>
    </row>
    <row r="4" spans="1:4" ht="45.75" thickBot="1" x14ac:dyDescent="0.3">
      <c r="A4" s="6" t="s">
        <v>2</v>
      </c>
      <c r="B4" s="7" t="s">
        <v>3</v>
      </c>
      <c r="C4" s="8" t="s">
        <v>4</v>
      </c>
      <c r="D4" s="8" t="s">
        <v>5</v>
      </c>
    </row>
    <row r="5" spans="1:4" ht="15.75" thickBot="1" x14ac:dyDescent="0.3">
      <c r="A5" s="9"/>
      <c r="B5" s="10"/>
      <c r="C5" s="11"/>
      <c r="D5" s="11"/>
    </row>
    <row r="6" spans="1:4" x14ac:dyDescent="0.25">
      <c r="A6" s="12" t="s">
        <v>18</v>
      </c>
    </row>
    <row r="7" spans="1:4" ht="15.75" hidden="1" thickBot="1" x14ac:dyDescent="0.3">
      <c r="A7" s="13" t="s">
        <v>6</v>
      </c>
      <c r="B7" s="13" t="s">
        <v>6</v>
      </c>
      <c r="C7" s="13" t="s">
        <v>6</v>
      </c>
    </row>
    <row r="8" spans="1:4" ht="15.75" hidden="1" thickBot="1" x14ac:dyDescent="0.3">
      <c r="A8" s="14">
        <f>IF($D$5="",0,($C$5/$D$5)*($A$5/12))</f>
        <v>0</v>
      </c>
      <c r="B8" s="14">
        <f>$A$8/37*$A$11</f>
        <v>0</v>
      </c>
      <c r="C8" s="14">
        <f>(((($A$5/12)*$B$5)/37)*$A$11)</f>
        <v>0</v>
      </c>
    </row>
    <row r="9" spans="1:4" ht="15.75" thickBot="1" x14ac:dyDescent="0.3">
      <c r="A9" s="4"/>
    </row>
    <row r="10" spans="1:4" ht="45.75" thickBot="1" x14ac:dyDescent="0.3">
      <c r="A10" s="8" t="s">
        <v>7</v>
      </c>
      <c r="B10" s="6" t="s">
        <v>8</v>
      </c>
      <c r="C10" s="15" t="s">
        <v>9</v>
      </c>
      <c r="D10" s="16" t="s">
        <v>10</v>
      </c>
    </row>
    <row r="11" spans="1:4" ht="15.75" thickBot="1" x14ac:dyDescent="0.3">
      <c r="A11" s="14"/>
      <c r="B11" s="17">
        <f>($C$8+$B$8)</f>
        <v>0</v>
      </c>
      <c r="C11" s="18">
        <f>B11*7.4</f>
        <v>0</v>
      </c>
      <c r="D11" s="11"/>
    </row>
    <row r="12" spans="1:4" x14ac:dyDescent="0.25">
      <c r="C12" s="19"/>
      <c r="D12" s="20" t="s">
        <v>11</v>
      </c>
    </row>
    <row r="13" spans="1:4" ht="15.75" thickBot="1" x14ac:dyDescent="0.3">
      <c r="A13" s="4"/>
    </row>
    <row r="14" spans="1:4" ht="15.75" thickBot="1" x14ac:dyDescent="0.3">
      <c r="A14" s="21" t="s">
        <v>12</v>
      </c>
      <c r="B14" s="22" t="s">
        <v>13</v>
      </c>
    </row>
    <row r="15" spans="1:4" ht="15.75" thickBot="1" x14ac:dyDescent="0.3">
      <c r="A15" s="17">
        <f>($D$11/37)*$A$11</f>
        <v>0</v>
      </c>
      <c r="B15" s="18">
        <f>A15*7.4</f>
        <v>0</v>
      </c>
    </row>
    <row r="16" spans="1:4" x14ac:dyDescent="0.25">
      <c r="A16" s="4"/>
    </row>
    <row r="18" spans="1:4" ht="30" customHeight="1" x14ac:dyDescent="0.25">
      <c r="A18" s="42" t="s">
        <v>14</v>
      </c>
      <c r="B18" s="43"/>
      <c r="C18" s="44" t="s">
        <v>15</v>
      </c>
      <c r="D18" s="43"/>
    </row>
    <row r="19" spans="1:4" ht="15.75" thickBot="1" x14ac:dyDescent="0.3"/>
    <row r="20" spans="1:4" x14ac:dyDescent="0.25">
      <c r="A20" s="23" t="s">
        <v>16</v>
      </c>
      <c r="B20" s="24" t="s">
        <v>17</v>
      </c>
      <c r="C20" s="23" t="s">
        <v>16</v>
      </c>
      <c r="D20" s="24" t="s">
        <v>17</v>
      </c>
    </row>
    <row r="21" spans="1:4" ht="15" customHeight="1" thickBot="1" x14ac:dyDescent="0.3">
      <c r="A21" s="25">
        <f>B11</f>
        <v>0</v>
      </c>
      <c r="B21" s="26">
        <f>C11</f>
        <v>0</v>
      </c>
      <c r="C21" s="25">
        <f>A15</f>
        <v>0</v>
      </c>
      <c r="D21" s="26">
        <f>B15</f>
        <v>0</v>
      </c>
    </row>
  </sheetData>
  <sheetProtection selectLockedCells="1"/>
  <mergeCells count="3">
    <mergeCell ref="A18:B18"/>
    <mergeCell ref="C18:D18"/>
    <mergeCell ref="C3:D3"/>
  </mergeCells>
  <dataValidations count="6">
    <dataValidation type="whole" allowBlank="1" showInputMessage="1" showErrorMessage="1" errorTitle="Date left" error="Please select a value between 1 - 31" sqref="C5" xr:uid="{F56CB35A-3221-4558-9309-3BF348A5B581}">
      <formula1>1</formula1>
      <formula2>31</formula2>
    </dataValidation>
    <dataValidation type="list" operator="greaterThan" allowBlank="1" showInputMessage="1" showErrorMessage="1" errorTitle="Please select from drop down" error="Please select from the drop down list" sqref="D5" xr:uid="{1CF99F09-E98F-411E-8003-846A4DB6E93A}">
      <formula1>"28,29,30,31"</formula1>
    </dataValidation>
    <dataValidation type="list" allowBlank="1" showInputMessage="1" showErrorMessage="1" errorTitle="Please select from the drop down" error="Please select from the drop down list." promptTitle="Holiday Entitlement" prompt="Please select the total number of annual leave days for a full time employee in the role.  Alternatively you can refer to the Salary Scale on the website in Salary and Grading,  Please note after 5 years service annual leave entitlement increases." sqref="A5" xr:uid="{A093FD7A-738D-4CE1-9F6B-8E21720F101D}">
      <formula1>"21,23,25,26,28,30,31,36"</formula1>
    </dataValidation>
    <dataValidation type="list" allowBlank="1" showInputMessage="1" showErrorMessage="1" errorTitle="Please select from the drop down" error="Please select from the drop down list" promptTitle="Complete Months Worked" prompt="Please enter the total number of months worked in the academic period (1st September - 31 August)._x000a_If and employee leaves part way through the year please complete boxes C and D." sqref="B5" xr:uid="{9D73C2A0-AC8D-4F14-B254-5E4F5F722A92}">
      <formula1>"1,2,3,4,5,6,7,8,9,10,11,12"</formula1>
    </dataValidation>
    <dataValidation type="decimal" allowBlank="1" showInputMessage="1" showErrorMessage="1" errorTitle="Contracted Hours" error="Please type a value between 0.00 and 37.00" sqref="A11" xr:uid="{AA2A1F39-3D09-4E9C-B336-71A880876CED}">
      <formula1>0</formula1>
      <formula2>37</formula2>
    </dataValidation>
    <dataValidation type="whole" allowBlank="1" showInputMessage="1" showErrorMessage="1" errorTitle="Please select from drop down" error="Please select from dropdown list." promptTitle="Bank Holiday and Fixed Days" prompt="Please input the total number of bank holidays (link below for information) that would occur in the period of work only (from the start of the academic year to the leave date) and add the 3 fixed days.  e.g. 10 days bank holiday and 3 fixed days = 13._x000a_" sqref="D11" xr:uid="{1735719A-C30F-4243-A0FC-DBB5D768E6F6}">
      <formula1>11</formula1>
      <formula2>20</formula2>
    </dataValidation>
  </dataValidations>
  <hyperlinks>
    <hyperlink ref="D12" r:id="rId1" xr:uid="{68CECBDA-F706-4E77-A7B7-B3D297924034}"/>
    <hyperlink ref="A6" location="'Holiday Entitlement'!A1" display="Holiday Entitlement" xr:uid="{0F9BEF01-5676-4969-9E85-1ADAD053384B}"/>
  </hyperlinks>
  <pageMargins left="0.7" right="0.7" top="0.75" bottom="0.75" header="0.3" footer="0.3"/>
  <pageSetup paperSize="9"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05330-CE4E-42B5-A158-4EBE9A39A8F1}">
  <dimension ref="A1:C13"/>
  <sheetViews>
    <sheetView workbookViewId="0">
      <pane ySplit="3" topLeftCell="A4" activePane="bottomLeft" state="frozen"/>
      <selection pane="bottomLeft"/>
    </sheetView>
  </sheetViews>
  <sheetFormatPr defaultRowHeight="15" x14ac:dyDescent="0.25"/>
  <cols>
    <col min="1" max="1" width="34.28515625" bestFit="1" customWidth="1"/>
    <col min="2" max="2" width="20.140625" style="37" bestFit="1" customWidth="1"/>
    <col min="3" max="3" width="28.85546875" bestFit="1" customWidth="1"/>
  </cols>
  <sheetData>
    <row r="1" spans="1:3" s="29" customFormat="1" x14ac:dyDescent="0.25">
      <c r="A1" s="27" t="s">
        <v>18</v>
      </c>
      <c r="B1" s="28"/>
    </row>
    <row r="3" spans="1:3" s="29" customFormat="1" x14ac:dyDescent="0.25">
      <c r="A3" s="30" t="s">
        <v>19</v>
      </c>
      <c r="B3" s="31" t="s">
        <v>20</v>
      </c>
      <c r="C3" s="32" t="s">
        <v>21</v>
      </c>
    </row>
    <row r="4" spans="1:3" x14ac:dyDescent="0.25">
      <c r="A4" s="33" t="s">
        <v>22</v>
      </c>
      <c r="B4" s="34" t="s">
        <v>23</v>
      </c>
      <c r="C4" s="35" t="s">
        <v>24</v>
      </c>
    </row>
    <row r="5" spans="1:3" x14ac:dyDescent="0.25">
      <c r="A5" s="33" t="s">
        <v>22</v>
      </c>
      <c r="B5" s="34" t="s">
        <v>25</v>
      </c>
      <c r="C5" s="35" t="s">
        <v>26</v>
      </c>
    </row>
    <row r="6" spans="1:3" x14ac:dyDescent="0.25">
      <c r="A6" s="33" t="s">
        <v>22</v>
      </c>
      <c r="B6" s="34" t="s">
        <v>27</v>
      </c>
      <c r="C6" s="35" t="s">
        <v>28</v>
      </c>
    </row>
    <row r="7" spans="1:3" x14ac:dyDescent="0.25">
      <c r="A7" s="33" t="s">
        <v>22</v>
      </c>
      <c r="B7" s="34" t="s">
        <v>29</v>
      </c>
      <c r="C7" s="35" t="s">
        <v>30</v>
      </c>
    </row>
    <row r="8" spans="1:3" x14ac:dyDescent="0.25">
      <c r="A8" s="33" t="s">
        <v>22</v>
      </c>
      <c r="B8" s="34" t="s">
        <v>31</v>
      </c>
      <c r="C8" s="35" t="s">
        <v>32</v>
      </c>
    </row>
    <row r="9" spans="1:3" x14ac:dyDescent="0.25">
      <c r="A9" s="33" t="s">
        <v>22</v>
      </c>
      <c r="B9" s="34" t="s">
        <v>33</v>
      </c>
      <c r="C9" s="35" t="s">
        <v>34</v>
      </c>
    </row>
    <row r="10" spans="1:3" x14ac:dyDescent="0.25">
      <c r="A10" s="33" t="s">
        <v>22</v>
      </c>
      <c r="B10" s="34" t="s">
        <v>35</v>
      </c>
      <c r="C10" s="35" t="s">
        <v>36</v>
      </c>
    </row>
    <row r="11" spans="1:3" x14ac:dyDescent="0.25">
      <c r="A11" s="36" t="s">
        <v>37</v>
      </c>
      <c r="C11" s="38" t="s">
        <v>36</v>
      </c>
    </row>
    <row r="12" spans="1:3" x14ac:dyDescent="0.25">
      <c r="A12" s="36" t="s">
        <v>38</v>
      </c>
      <c r="C12" s="38" t="s">
        <v>39</v>
      </c>
    </row>
    <row r="13" spans="1:3" x14ac:dyDescent="0.25">
      <c r="A13" s="39" t="s">
        <v>40</v>
      </c>
      <c r="B13" s="40"/>
      <c r="C13" s="41"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Annual Leave Calculator</vt:lpstr>
      <vt:lpstr>Holiday Entitlement</vt:lpstr>
    </vt:vector>
  </TitlesOfParts>
  <Manager/>
  <Company>University of Worcester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Alexander Metcalfe-Pearce</dc:creator>
  <cp:keywords/>
  <dc:description/>
  <cp:lastModifiedBy>Laura Taylor</cp:lastModifiedBy>
  <cp:revision/>
  <dcterms:created xsi:type="dcterms:W3CDTF">2020-03-06T11:29:23Z</dcterms:created>
  <dcterms:modified xsi:type="dcterms:W3CDTF">2023-06-15T08:04:55Z</dcterms:modified>
  <cp:category/>
  <cp:contentStatus/>
</cp:coreProperties>
</file>